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桌面\20210122深圳大学西丽校区设计项目设计区域及面积统计文件\20210122深圳大学西丽校区设计项目设计区域及面积统计文件\"/>
    </mc:Choice>
  </mc:AlternateContent>
  <xr:revisionPtr revIDLastSave="0" documentId="13_ncr:1_{A6B4FCBB-783B-4912-8DC9-CEF585B612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行政A、B，法商学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1" l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D30" i="1"/>
  <c r="C30" i="1"/>
  <c r="B30" i="1"/>
  <c r="P28" i="1"/>
  <c r="O28" i="1"/>
  <c r="L28" i="1"/>
  <c r="K28" i="1"/>
  <c r="J28" i="1"/>
  <c r="I28" i="1"/>
  <c r="H28" i="1"/>
  <c r="G28" i="1"/>
  <c r="F28" i="1"/>
  <c r="F30" i="1" s="1"/>
  <c r="E28" i="1"/>
  <c r="E30" i="1" s="1"/>
  <c r="D28" i="1"/>
  <c r="C28" i="1"/>
  <c r="B28" i="1"/>
  <c r="V27" i="1"/>
  <c r="V26" i="1"/>
  <c r="V25" i="1"/>
  <c r="V24" i="1"/>
  <c r="V23" i="1"/>
  <c r="V22" i="1"/>
  <c r="V21" i="1"/>
  <c r="V20" i="1"/>
  <c r="V19" i="1"/>
  <c r="V18" i="1"/>
  <c r="V17" i="1"/>
  <c r="L11" i="1"/>
  <c r="K11" i="1"/>
  <c r="D11" i="1"/>
  <c r="C11" i="1"/>
  <c r="L10" i="1"/>
  <c r="L9" i="1"/>
  <c r="J7" i="1"/>
  <c r="I7" i="1"/>
  <c r="H7" i="1"/>
  <c r="G7" i="1"/>
  <c r="F7" i="1"/>
  <c r="E7" i="1"/>
  <c r="D7" i="1"/>
  <c r="C7" i="1"/>
  <c r="B7" i="1"/>
  <c r="L6" i="1"/>
  <c r="L5" i="1"/>
  <c r="L4" i="1"/>
  <c r="L7" i="1" l="1"/>
  <c r="V30" i="1"/>
  <c r="V28" i="1"/>
  <c r="V29" i="1" s="1"/>
  <c r="V31" i="1" l="1"/>
</calcChain>
</file>

<file path=xl/sharedStrings.xml><?xml version="1.0" encoding="utf-8"?>
<sst xmlns="http://schemas.openxmlformats.org/spreadsheetml/2006/main" count="67" uniqueCount="54">
  <si>
    <t>深圳大学西丽校区设计项目面积统计表</t>
  </si>
  <si>
    <t>楼层</t>
  </si>
  <si>
    <t>会议室</t>
  </si>
  <si>
    <t>会议室1</t>
  </si>
  <si>
    <t>会议室2</t>
  </si>
  <si>
    <t>会议室3</t>
  </si>
  <si>
    <t>会议室4</t>
  </si>
  <si>
    <t>文化长廊</t>
  </si>
  <si>
    <t>贵宾室</t>
  </si>
  <si>
    <t>沙盘室</t>
  </si>
  <si>
    <t>综合服务大厅</t>
  </si>
  <si>
    <t>财务报账大厅</t>
  </si>
  <si>
    <t>合计（㎡）</t>
  </si>
  <si>
    <t>备注</t>
  </si>
  <si>
    <t>一、行政楼A</t>
  </si>
  <si>
    <t>1F</t>
  </si>
  <si>
    <t>2F</t>
  </si>
  <si>
    <t>3F</t>
  </si>
  <si>
    <t>小计</t>
  </si>
  <si>
    <t>二、行政楼B</t>
  </si>
  <si>
    <t>法学院会议室1</t>
  </si>
  <si>
    <t>法学院会议室2</t>
  </si>
  <si>
    <t>法学院会议室3</t>
  </si>
  <si>
    <t>法学院会议室4</t>
  </si>
  <si>
    <t>法学院会议室5</t>
  </si>
  <si>
    <t>法学院会议室6</t>
  </si>
  <si>
    <t>管理学院会议室1</t>
  </si>
  <si>
    <t>管理学会议室2</t>
  </si>
  <si>
    <t>管理学会议室3</t>
  </si>
  <si>
    <t>管理学会议室4</t>
  </si>
  <si>
    <t>管理学会议室5</t>
  </si>
  <si>
    <t>管理学会议室6</t>
  </si>
  <si>
    <t>管理学会议室7</t>
  </si>
  <si>
    <t>经济学院会议室1</t>
  </si>
  <si>
    <t>经济学院会议室2</t>
  </si>
  <si>
    <t>经济学院会议室3</t>
  </si>
  <si>
    <t>经济学院会议室4</t>
  </si>
  <si>
    <t>经济学院会议室5</t>
  </si>
  <si>
    <t>经济学院会议室6</t>
  </si>
  <si>
    <t>经济学院会议室7</t>
  </si>
  <si>
    <t>三、法商学院</t>
  </si>
  <si>
    <t xml:space="preserve"> 3-5楼管理学院会议室5-7结构相同，只取一个房间面积计取</t>
  </si>
  <si>
    <t>4F</t>
  </si>
  <si>
    <t>5F</t>
  </si>
  <si>
    <t>7F</t>
  </si>
  <si>
    <t>7-9和11-13楼经济学院会议室2-7结构相同，只取一个房间面积计取</t>
  </si>
  <si>
    <t>8F</t>
  </si>
  <si>
    <t>9F</t>
  </si>
  <si>
    <t>11F</t>
  </si>
  <si>
    <t>12F</t>
  </si>
  <si>
    <t>13F</t>
  </si>
  <si>
    <t>总计（行政楼A、B栋，法商学院）</t>
  </si>
  <si>
    <t>实际设计面积
（结构相同房间只按一个计取）</t>
  </si>
  <si>
    <t>装修总面积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</si>
</sst>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9A9EB"/>
        <bgColor indexed="64"/>
      </patternFill>
    </fill>
    <fill>
      <patternFill patternType="solid">
        <fgColor rgb="FF89B9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57D1B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0B4B6"/>
      <color rgb="FF6070E2"/>
      <color rgb="FF96B192"/>
      <color rgb="FFBF5757"/>
      <color rgb="FFA5F0D5"/>
      <color rgb="FFB9A9EB"/>
      <color rgb="FF89B9BC"/>
      <color rgb="FFDEA66B"/>
      <color rgb="FFAEA99A"/>
      <color rgb="FF57D1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abSelected="1" view="pageBreakPreview" zoomScale="85" zoomScaleNormal="100" zoomScaleSheetLayoutView="85" workbookViewId="0">
      <selection activeCell="I13" sqref="I13"/>
    </sheetView>
  </sheetViews>
  <sheetFormatPr defaultColWidth="9" defaultRowHeight="13.5" x14ac:dyDescent="0.15"/>
  <cols>
    <col min="1" max="9" width="9" style="3"/>
    <col min="10" max="11" width="9" style="3" customWidth="1"/>
    <col min="12" max="21" width="9" style="3"/>
    <col min="22" max="22" width="13.625" style="3" customWidth="1"/>
    <col min="23" max="23" width="24.25" style="3" customWidth="1"/>
    <col min="24" max="24" width="8.5" style="3" customWidth="1"/>
  </cols>
  <sheetData>
    <row r="1" spans="1:27" ht="30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7"/>
      <c r="Z1" s="27"/>
      <c r="AA1" s="27"/>
    </row>
    <row r="2" spans="1:27" ht="35.1" customHeight="1" x14ac:dyDescent="0.1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 t="s">
        <v>13</v>
      </c>
      <c r="N2" s="41"/>
      <c r="O2" s="42"/>
      <c r="P2" s="42"/>
      <c r="Q2" s="42"/>
      <c r="R2" s="42"/>
      <c r="S2" s="42"/>
      <c r="T2" s="42"/>
      <c r="U2" s="42"/>
      <c r="V2" s="42"/>
      <c r="W2" s="42"/>
      <c r="X2" s="43"/>
    </row>
    <row r="3" spans="1:27" ht="20.100000000000001" customHeight="1" x14ac:dyDescent="0.15">
      <c r="A3" s="29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44"/>
      <c r="O3" s="45"/>
      <c r="P3" s="45"/>
      <c r="Q3" s="45"/>
      <c r="R3" s="45"/>
      <c r="S3" s="45"/>
      <c r="T3" s="45"/>
      <c r="U3" s="45"/>
      <c r="V3" s="45"/>
      <c r="W3" s="45"/>
      <c r="X3" s="46"/>
    </row>
    <row r="4" spans="1:27" ht="20.100000000000001" customHeight="1" x14ac:dyDescent="0.15">
      <c r="A4" s="7" t="s">
        <v>15</v>
      </c>
      <c r="B4" s="7">
        <v>78.099999999999994</v>
      </c>
      <c r="C4" s="7"/>
      <c r="D4" s="7"/>
      <c r="E4" s="7"/>
      <c r="F4" s="7"/>
      <c r="G4" s="7"/>
      <c r="H4" s="7"/>
      <c r="I4" s="7"/>
      <c r="J4" s="7">
        <v>940.1</v>
      </c>
      <c r="K4" s="7"/>
      <c r="L4" s="7">
        <f>SUM(B4:K4)</f>
        <v>1018.2</v>
      </c>
      <c r="M4" s="7"/>
      <c r="N4" s="47"/>
      <c r="O4" s="48"/>
      <c r="P4" s="48"/>
      <c r="Q4" s="48"/>
      <c r="R4" s="48"/>
      <c r="S4" s="48"/>
      <c r="T4" s="48"/>
      <c r="U4" s="48"/>
      <c r="V4" s="48"/>
      <c r="W4" s="48"/>
      <c r="X4" s="49"/>
    </row>
    <row r="5" spans="1:27" ht="20.100000000000001" customHeight="1" x14ac:dyDescent="0.15">
      <c r="A5" s="7" t="s">
        <v>16</v>
      </c>
      <c r="B5" s="7"/>
      <c r="C5" s="7">
        <v>218.2</v>
      </c>
      <c r="D5" s="7">
        <v>82.2</v>
      </c>
      <c r="E5" s="7"/>
      <c r="F5" s="7"/>
      <c r="G5" s="7">
        <v>355.8</v>
      </c>
      <c r="H5" s="7"/>
      <c r="I5" s="7">
        <v>176.5</v>
      </c>
      <c r="J5" s="7"/>
      <c r="K5" s="7"/>
      <c r="L5" s="7">
        <f>SUM(B5:K5)</f>
        <v>832.7</v>
      </c>
      <c r="M5" s="7"/>
      <c r="N5" s="47"/>
      <c r="O5" s="48"/>
      <c r="P5" s="48"/>
      <c r="Q5" s="48"/>
      <c r="R5" s="48"/>
      <c r="S5" s="48"/>
      <c r="T5" s="48"/>
      <c r="U5" s="48"/>
      <c r="V5" s="48"/>
      <c r="W5" s="48"/>
      <c r="X5" s="49"/>
    </row>
    <row r="6" spans="1:27" ht="20.100000000000001" customHeight="1" x14ac:dyDescent="0.15">
      <c r="A6" s="7" t="s">
        <v>17</v>
      </c>
      <c r="C6" s="7"/>
      <c r="D6" s="7"/>
      <c r="E6" s="7">
        <v>98.9</v>
      </c>
      <c r="F6" s="7">
        <v>40.1</v>
      </c>
      <c r="G6" s="7"/>
      <c r="H6" s="7">
        <v>48.4</v>
      </c>
      <c r="I6" s="7"/>
      <c r="J6" s="7"/>
      <c r="K6" s="7"/>
      <c r="L6" s="7">
        <f>SUM(B6:K6)</f>
        <v>187.4</v>
      </c>
      <c r="M6" s="7"/>
      <c r="N6" s="47"/>
      <c r="O6" s="48"/>
      <c r="P6" s="48"/>
      <c r="Q6" s="48"/>
      <c r="R6" s="48"/>
      <c r="S6" s="48"/>
      <c r="T6" s="48"/>
      <c r="U6" s="48"/>
      <c r="V6" s="48"/>
      <c r="W6" s="48"/>
      <c r="X6" s="49"/>
    </row>
    <row r="7" spans="1:27" s="1" customFormat="1" ht="20.100000000000001" customHeight="1" x14ac:dyDescent="0.15">
      <c r="A7" s="8" t="s">
        <v>18</v>
      </c>
      <c r="B7" s="8">
        <f t="shared" ref="B7:J7" si="0">SUM(B4:B6)</f>
        <v>78.099999999999994</v>
      </c>
      <c r="C7" s="8">
        <f t="shared" si="0"/>
        <v>218.2</v>
      </c>
      <c r="D7" s="8">
        <f t="shared" si="0"/>
        <v>82.2</v>
      </c>
      <c r="E7" s="8">
        <f t="shared" si="0"/>
        <v>98.9</v>
      </c>
      <c r="F7" s="8">
        <f t="shared" si="0"/>
        <v>40.1</v>
      </c>
      <c r="G7" s="8">
        <f t="shared" si="0"/>
        <v>355.8</v>
      </c>
      <c r="H7" s="8">
        <f t="shared" si="0"/>
        <v>48.4</v>
      </c>
      <c r="I7" s="8">
        <f t="shared" si="0"/>
        <v>176.5</v>
      </c>
      <c r="J7" s="8">
        <f t="shared" si="0"/>
        <v>940.1</v>
      </c>
      <c r="K7" s="8"/>
      <c r="L7" s="8">
        <f>SUM(B7:K7)</f>
        <v>2038.2999999999997</v>
      </c>
      <c r="M7" s="18"/>
      <c r="N7" s="44"/>
      <c r="O7" s="45"/>
      <c r="P7" s="45"/>
      <c r="Q7" s="45"/>
      <c r="R7" s="45"/>
      <c r="S7" s="45"/>
      <c r="T7" s="45"/>
      <c r="U7" s="45"/>
      <c r="V7" s="45"/>
      <c r="W7" s="45"/>
      <c r="X7" s="46"/>
    </row>
    <row r="8" spans="1:27" ht="20.100000000000001" customHeight="1" x14ac:dyDescent="0.15">
      <c r="A8" s="29" t="s">
        <v>19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19"/>
      <c r="N8" s="44"/>
      <c r="O8" s="45"/>
      <c r="P8" s="45"/>
      <c r="Q8" s="45"/>
      <c r="R8" s="45"/>
      <c r="S8" s="45"/>
      <c r="T8" s="45"/>
      <c r="U8" s="45"/>
      <c r="V8" s="45"/>
      <c r="W8" s="45"/>
      <c r="X8" s="46"/>
    </row>
    <row r="9" spans="1:27" ht="20.100000000000001" customHeight="1" x14ac:dyDescent="0.15">
      <c r="A9" s="7" t="s">
        <v>15</v>
      </c>
      <c r="B9" s="7"/>
      <c r="C9" s="7"/>
      <c r="D9" s="7"/>
      <c r="E9" s="7"/>
      <c r="F9" s="7"/>
      <c r="G9" s="7"/>
      <c r="H9" s="7"/>
      <c r="I9" s="7"/>
      <c r="J9" s="7"/>
      <c r="K9" s="7">
        <v>239.8</v>
      </c>
      <c r="L9" s="7">
        <f>SUM(B9:K9)</f>
        <v>239.8</v>
      </c>
      <c r="M9" s="7"/>
      <c r="N9" s="47"/>
      <c r="O9" s="48"/>
      <c r="P9" s="48"/>
      <c r="Q9" s="48"/>
      <c r="R9" s="48"/>
      <c r="S9" s="48"/>
      <c r="T9" s="48"/>
      <c r="U9" s="48"/>
      <c r="V9" s="48"/>
      <c r="W9" s="48"/>
      <c r="X9" s="49"/>
    </row>
    <row r="10" spans="1:27" ht="20.100000000000001" customHeight="1" x14ac:dyDescent="0.15">
      <c r="A10" s="7" t="s">
        <v>16</v>
      </c>
      <c r="B10" s="7"/>
      <c r="C10" s="7">
        <v>89.2</v>
      </c>
      <c r="D10" s="7">
        <v>83.9</v>
      </c>
      <c r="E10" s="7"/>
      <c r="F10" s="7"/>
      <c r="G10" s="7"/>
      <c r="H10" s="7"/>
      <c r="I10" s="7"/>
      <c r="J10" s="7"/>
      <c r="K10" s="7"/>
      <c r="L10" s="7">
        <f>SUM(B10:K10)</f>
        <v>173.10000000000002</v>
      </c>
      <c r="M10" s="7"/>
      <c r="N10" s="47"/>
      <c r="O10" s="48"/>
      <c r="P10" s="48"/>
      <c r="Q10" s="48"/>
      <c r="R10" s="48"/>
      <c r="S10" s="48"/>
      <c r="T10" s="48"/>
      <c r="U10" s="48"/>
      <c r="V10" s="48"/>
      <c r="W10" s="48"/>
      <c r="X10" s="49"/>
    </row>
    <row r="11" spans="1:27" s="1" customFormat="1" ht="20.100000000000001" customHeight="1" x14ac:dyDescent="0.15">
      <c r="A11" s="8" t="s">
        <v>18</v>
      </c>
      <c r="B11" s="9"/>
      <c r="C11" s="9">
        <f>SUM(C9:C10)</f>
        <v>89.2</v>
      </c>
      <c r="D11" s="9">
        <f>SUM(D9:D10)</f>
        <v>83.9</v>
      </c>
      <c r="E11" s="9"/>
      <c r="F11" s="9"/>
      <c r="G11" s="9"/>
      <c r="H11" s="8"/>
      <c r="I11" s="8"/>
      <c r="J11" s="8"/>
      <c r="K11" s="8">
        <f>SUM(K9:K10)</f>
        <v>239.8</v>
      </c>
      <c r="L11" s="8">
        <f>SUM(B11:K11)</f>
        <v>412.90000000000003</v>
      </c>
      <c r="M11" s="18"/>
      <c r="N11" s="50"/>
      <c r="O11" s="51"/>
      <c r="P11" s="51"/>
      <c r="Q11" s="51"/>
      <c r="R11" s="51"/>
      <c r="S11" s="51"/>
      <c r="T11" s="51"/>
      <c r="U11" s="51"/>
      <c r="V11" s="51"/>
      <c r="W11" s="51"/>
      <c r="X11" s="52"/>
    </row>
    <row r="12" spans="1:27" ht="20.100000000000001" customHeight="1" x14ac:dyDescent="0.15"/>
    <row r="13" spans="1:27" ht="20.100000000000001" customHeight="1" x14ac:dyDescent="0.15"/>
    <row r="14" spans="1:27" ht="30" customHeight="1" x14ac:dyDescent="0.15">
      <c r="A14" s="28" t="s">
        <v>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7"/>
      <c r="Z14" s="27"/>
    </row>
    <row r="15" spans="1:27" ht="35.1" customHeight="1" x14ac:dyDescent="0.15">
      <c r="A15" s="10" t="s">
        <v>1</v>
      </c>
      <c r="B15" s="11" t="s">
        <v>20</v>
      </c>
      <c r="C15" s="11" t="s">
        <v>21</v>
      </c>
      <c r="D15" s="11" t="s">
        <v>22</v>
      </c>
      <c r="E15" s="11" t="s">
        <v>23</v>
      </c>
      <c r="F15" s="11" t="s">
        <v>24</v>
      </c>
      <c r="G15" s="11" t="s">
        <v>25</v>
      </c>
      <c r="H15" s="12" t="s">
        <v>26</v>
      </c>
      <c r="I15" s="12" t="s">
        <v>27</v>
      </c>
      <c r="J15" s="12" t="s">
        <v>28</v>
      </c>
      <c r="K15" s="12" t="s">
        <v>29</v>
      </c>
      <c r="L15" s="12" t="s">
        <v>30</v>
      </c>
      <c r="M15" s="12" t="s">
        <v>31</v>
      </c>
      <c r="N15" s="12" t="s">
        <v>32</v>
      </c>
      <c r="O15" s="20" t="s">
        <v>33</v>
      </c>
      <c r="P15" s="20" t="s">
        <v>34</v>
      </c>
      <c r="Q15" s="20" t="s">
        <v>35</v>
      </c>
      <c r="R15" s="20" t="s">
        <v>36</v>
      </c>
      <c r="S15" s="20" t="s">
        <v>37</v>
      </c>
      <c r="T15" s="20" t="s">
        <v>38</v>
      </c>
      <c r="U15" s="20" t="s">
        <v>39</v>
      </c>
      <c r="V15" s="23" t="s">
        <v>12</v>
      </c>
      <c r="W15" s="32" t="s">
        <v>13</v>
      </c>
      <c r="X15" s="32"/>
    </row>
    <row r="16" spans="1:27" ht="20.100000000000001" customHeight="1" x14ac:dyDescent="0.15">
      <c r="A16" s="33" t="s">
        <v>40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0.100000000000001" customHeight="1" x14ac:dyDescent="0.15">
      <c r="A17" s="13" t="s">
        <v>15</v>
      </c>
      <c r="B17" s="13">
        <v>86</v>
      </c>
      <c r="C17" s="13">
        <v>86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4"/>
      <c r="R17" s="24"/>
      <c r="S17" s="24"/>
      <c r="T17" s="24"/>
      <c r="U17" s="24"/>
      <c r="V17" s="24">
        <f>SUM(B17:U17)</f>
        <v>172</v>
      </c>
      <c r="W17" s="34"/>
      <c r="X17" s="34"/>
    </row>
    <row r="18" spans="1:24" ht="20.100000000000001" customHeight="1" x14ac:dyDescent="0.15">
      <c r="A18" s="7" t="s">
        <v>16</v>
      </c>
      <c r="B18" s="7"/>
      <c r="C18" s="7"/>
      <c r="D18" s="7">
        <v>56.2</v>
      </c>
      <c r="E18" s="7"/>
      <c r="F18" s="7"/>
      <c r="G18" s="7"/>
      <c r="H18" s="7">
        <v>60.3</v>
      </c>
      <c r="I18" s="7">
        <v>109</v>
      </c>
      <c r="J18" s="7">
        <v>108.9</v>
      </c>
      <c r="K18" s="7">
        <v>112.3</v>
      </c>
      <c r="L18" s="7"/>
      <c r="M18" s="7"/>
      <c r="N18" s="7"/>
      <c r="O18" s="14"/>
      <c r="P18" s="14"/>
      <c r="Q18" s="25"/>
      <c r="R18" s="25"/>
      <c r="S18" s="25"/>
      <c r="T18" s="25"/>
      <c r="U18" s="25"/>
      <c r="V18" s="24">
        <f t="shared" ref="V18:V28" si="1">SUM(B18:U18)</f>
        <v>446.7</v>
      </c>
      <c r="W18" s="32"/>
      <c r="X18" s="32"/>
    </row>
    <row r="19" spans="1:24" s="2" customFormat="1" ht="20.100000000000001" customHeight="1" x14ac:dyDescent="0.15">
      <c r="A19" s="14" t="s">
        <v>17</v>
      </c>
      <c r="B19" s="14"/>
      <c r="C19" s="7"/>
      <c r="D19" s="14"/>
      <c r="E19" s="14">
        <v>60.5</v>
      </c>
      <c r="F19" s="14"/>
      <c r="G19" s="14"/>
      <c r="H19" s="14"/>
      <c r="I19" s="14"/>
      <c r="J19" s="14"/>
      <c r="K19" s="14"/>
      <c r="L19" s="21">
        <v>75.3</v>
      </c>
      <c r="M19" s="14"/>
      <c r="N19" s="14"/>
      <c r="O19" s="14"/>
      <c r="P19" s="14"/>
      <c r="Q19" s="25"/>
      <c r="R19" s="25"/>
      <c r="S19" s="25"/>
      <c r="T19" s="25"/>
      <c r="U19" s="25"/>
      <c r="V19" s="24">
        <f t="shared" si="1"/>
        <v>135.80000000000001</v>
      </c>
      <c r="W19" s="53" t="s">
        <v>41</v>
      </c>
      <c r="X19" s="53"/>
    </row>
    <row r="20" spans="1:24" s="2" customFormat="1" ht="20.100000000000001" customHeight="1" x14ac:dyDescent="0.15">
      <c r="A20" s="14" t="s">
        <v>42</v>
      </c>
      <c r="B20" s="14"/>
      <c r="C20" s="14"/>
      <c r="D20" s="14"/>
      <c r="E20" s="14"/>
      <c r="F20" s="14">
        <v>125.7</v>
      </c>
      <c r="G20" s="14"/>
      <c r="H20" s="14"/>
      <c r="I20" s="14"/>
      <c r="J20" s="14"/>
      <c r="K20" s="14"/>
      <c r="M20" s="21">
        <v>75.3</v>
      </c>
      <c r="N20" s="14"/>
      <c r="O20" s="14"/>
      <c r="P20" s="14"/>
      <c r="Q20" s="25"/>
      <c r="R20" s="25"/>
      <c r="S20" s="25"/>
      <c r="T20" s="25"/>
      <c r="U20" s="25"/>
      <c r="V20" s="24">
        <f t="shared" si="1"/>
        <v>201</v>
      </c>
      <c r="W20" s="53"/>
      <c r="X20" s="53"/>
    </row>
    <row r="21" spans="1:24" s="2" customFormat="1" ht="20.100000000000001" customHeight="1" x14ac:dyDescent="0.15">
      <c r="A21" s="14" t="s">
        <v>43</v>
      </c>
      <c r="B21" s="14"/>
      <c r="C21" s="14"/>
      <c r="D21" s="14"/>
      <c r="E21" s="14"/>
      <c r="F21" s="14"/>
      <c r="G21" s="14">
        <v>61.8</v>
      </c>
      <c r="H21" s="14"/>
      <c r="I21" s="14"/>
      <c r="J21" s="14"/>
      <c r="K21" s="14"/>
      <c r="L21" s="14"/>
      <c r="M21" s="14"/>
      <c r="N21" s="21">
        <v>75.3</v>
      </c>
      <c r="O21" s="14">
        <v>118.8</v>
      </c>
      <c r="P21" s="14"/>
      <c r="Q21" s="25"/>
      <c r="R21" s="25"/>
      <c r="S21" s="25"/>
      <c r="T21" s="25"/>
      <c r="U21" s="25"/>
      <c r="V21" s="24">
        <f t="shared" si="1"/>
        <v>255.89999999999998</v>
      </c>
      <c r="W21" s="53"/>
      <c r="X21" s="53"/>
    </row>
    <row r="22" spans="1:24" ht="20.100000000000001" customHeight="1" x14ac:dyDescent="0.15">
      <c r="A22" s="14" t="s">
        <v>44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22">
        <v>66.400000000000006</v>
      </c>
      <c r="Q22" s="25"/>
      <c r="R22" s="25"/>
      <c r="S22" s="25"/>
      <c r="T22" s="25"/>
      <c r="U22" s="25"/>
      <c r="V22" s="24">
        <f t="shared" si="1"/>
        <v>66.400000000000006</v>
      </c>
      <c r="W22" s="54" t="s">
        <v>45</v>
      </c>
      <c r="X22" s="54"/>
    </row>
    <row r="23" spans="1:24" ht="20.100000000000001" customHeight="1" x14ac:dyDescent="0.15">
      <c r="A23" s="14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22">
        <v>66.400000000000006</v>
      </c>
      <c r="R23" s="25"/>
      <c r="S23" s="25"/>
      <c r="T23" s="25"/>
      <c r="U23" s="25"/>
      <c r="V23" s="24">
        <f t="shared" si="1"/>
        <v>66.400000000000006</v>
      </c>
      <c r="W23" s="54"/>
      <c r="X23" s="54"/>
    </row>
    <row r="24" spans="1:24" ht="20.100000000000001" customHeight="1" x14ac:dyDescent="0.15">
      <c r="A24" s="14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5"/>
      <c r="R24" s="22">
        <v>66.400000000000006</v>
      </c>
      <c r="S24" s="25"/>
      <c r="T24" s="25"/>
      <c r="U24" s="25"/>
      <c r="V24" s="24">
        <f t="shared" si="1"/>
        <v>66.400000000000006</v>
      </c>
      <c r="W24" s="54"/>
      <c r="X24" s="54"/>
    </row>
    <row r="25" spans="1:24" ht="20.100000000000001" customHeight="1" x14ac:dyDescent="0.15">
      <c r="A25" s="14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25"/>
      <c r="R25" s="25"/>
      <c r="S25" s="22">
        <v>66.400000000000006</v>
      </c>
      <c r="T25"/>
      <c r="U25" s="25"/>
      <c r="V25" s="24">
        <f t="shared" si="1"/>
        <v>66.400000000000006</v>
      </c>
      <c r="W25" s="54"/>
      <c r="X25" s="54"/>
    </row>
    <row r="26" spans="1:24" ht="20.100000000000001" customHeight="1" x14ac:dyDescent="0.15">
      <c r="A26" s="14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25"/>
      <c r="R26" s="25"/>
      <c r="S26" s="25"/>
      <c r="T26" s="22">
        <v>66.400000000000006</v>
      </c>
      <c r="U26"/>
      <c r="V26" s="24">
        <f t="shared" si="1"/>
        <v>66.400000000000006</v>
      </c>
      <c r="W26" s="54"/>
      <c r="X26" s="54"/>
    </row>
    <row r="27" spans="1:24" ht="20.100000000000001" customHeight="1" x14ac:dyDescent="0.15">
      <c r="A27" s="14" t="s">
        <v>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25"/>
      <c r="R27" s="25"/>
      <c r="S27" s="25"/>
      <c r="T27" s="25"/>
      <c r="U27" s="22">
        <v>66.400000000000006</v>
      </c>
      <c r="V27" s="24">
        <f t="shared" si="1"/>
        <v>66.400000000000006</v>
      </c>
      <c r="W27" s="54"/>
      <c r="X27" s="54"/>
    </row>
    <row r="28" spans="1:24" s="2" customFormat="1" ht="20.100000000000001" customHeight="1" x14ac:dyDescent="0.15">
      <c r="A28" s="15" t="s">
        <v>18</v>
      </c>
      <c r="B28" s="15">
        <f>SUM(B17:B27)</f>
        <v>86</v>
      </c>
      <c r="C28" s="15">
        <f t="shared" ref="C28:O28" si="2">SUM(C17:C27)</f>
        <v>86</v>
      </c>
      <c r="D28" s="15">
        <f t="shared" si="2"/>
        <v>56.2</v>
      </c>
      <c r="E28" s="15">
        <f t="shared" si="2"/>
        <v>60.5</v>
      </c>
      <c r="F28" s="15">
        <f t="shared" si="2"/>
        <v>125.7</v>
      </c>
      <c r="G28" s="15">
        <f t="shared" si="2"/>
        <v>61.8</v>
      </c>
      <c r="H28" s="15">
        <f t="shared" si="2"/>
        <v>60.3</v>
      </c>
      <c r="I28" s="15">
        <f t="shared" si="2"/>
        <v>109</v>
      </c>
      <c r="J28" s="15">
        <f t="shared" si="2"/>
        <v>108.9</v>
      </c>
      <c r="K28" s="15">
        <f t="shared" si="2"/>
        <v>112.3</v>
      </c>
      <c r="L28" s="15">
        <f t="shared" si="2"/>
        <v>75.3</v>
      </c>
      <c r="M28" s="15"/>
      <c r="N28" s="15"/>
      <c r="O28" s="15">
        <f t="shared" si="2"/>
        <v>118.8</v>
      </c>
      <c r="P28" s="15">
        <f>SUM(P22)</f>
        <v>66.400000000000006</v>
      </c>
      <c r="Q28" s="15"/>
      <c r="R28" s="15"/>
      <c r="S28" s="15"/>
      <c r="T28" s="15"/>
      <c r="U28" s="15"/>
      <c r="V28" s="24">
        <f t="shared" si="1"/>
        <v>1127.2</v>
      </c>
      <c r="W28" s="35"/>
      <c r="X28" s="35"/>
    </row>
    <row r="29" spans="1:24" s="2" customFormat="1" ht="39.950000000000003" customHeight="1" x14ac:dyDescent="0.15">
      <c r="A29" s="36" t="s">
        <v>51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16">
        <f>V28+L11+L7</f>
        <v>3578.3999999999996</v>
      </c>
      <c r="W29" s="39" t="s">
        <v>52</v>
      </c>
      <c r="X29" s="40"/>
    </row>
    <row r="30" spans="1:24" s="2" customFormat="1" ht="20.100000000000001" customHeight="1" x14ac:dyDescent="0.15">
      <c r="A30" s="15" t="s">
        <v>18</v>
      </c>
      <c r="B30" s="15">
        <f t="shared" ref="B30:I30" si="3">SUM(B19:B29)</f>
        <v>86</v>
      </c>
      <c r="C30" s="15">
        <f t="shared" si="3"/>
        <v>86</v>
      </c>
      <c r="D30" s="15">
        <f t="shared" si="3"/>
        <v>56.2</v>
      </c>
      <c r="E30" s="15">
        <f t="shared" si="3"/>
        <v>121</v>
      </c>
      <c r="F30" s="15">
        <f t="shared" si="3"/>
        <v>251.4</v>
      </c>
      <c r="G30" s="15">
        <f t="shared" si="3"/>
        <v>123.6</v>
      </c>
      <c r="H30" s="15">
        <f t="shared" si="3"/>
        <v>60.3</v>
      </c>
      <c r="I30" s="15">
        <f t="shared" si="3"/>
        <v>109</v>
      </c>
      <c r="J30" s="15">
        <f>J28</f>
        <v>108.9</v>
      </c>
      <c r="K30" s="15">
        <f>K28</f>
        <v>112.3</v>
      </c>
      <c r="L30" s="15">
        <f>L28</f>
        <v>75.3</v>
      </c>
      <c r="M30" s="15">
        <f>M20</f>
        <v>75.3</v>
      </c>
      <c r="N30" s="15">
        <f>N21</f>
        <v>75.3</v>
      </c>
      <c r="O30" s="15">
        <f>O28</f>
        <v>118.8</v>
      </c>
      <c r="P30" s="15">
        <f>P28</f>
        <v>66.400000000000006</v>
      </c>
      <c r="Q30" s="15">
        <f>Q23</f>
        <v>66.400000000000006</v>
      </c>
      <c r="R30" s="15">
        <f>R24</f>
        <v>66.400000000000006</v>
      </c>
      <c r="S30" s="15">
        <f>S25</f>
        <v>66.400000000000006</v>
      </c>
      <c r="T30" s="15">
        <f>T26</f>
        <v>66.400000000000006</v>
      </c>
      <c r="U30" s="15">
        <f>U27</f>
        <v>66.400000000000006</v>
      </c>
      <c r="V30" s="26">
        <f>SUM(B30:U30)</f>
        <v>1857.8000000000004</v>
      </c>
      <c r="W30" s="35"/>
      <c r="X30" s="35"/>
    </row>
    <row r="31" spans="1:24" s="2" customFormat="1" ht="39.950000000000003" customHeight="1" x14ac:dyDescent="0.15">
      <c r="A31" s="36" t="s">
        <v>51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16">
        <f>V30+L11+L7</f>
        <v>4309</v>
      </c>
      <c r="W31" s="40" t="s">
        <v>53</v>
      </c>
      <c r="X31" s="40"/>
    </row>
  </sheetData>
  <mergeCells count="17">
    <mergeCell ref="W30:X30"/>
    <mergeCell ref="A31:U31"/>
    <mergeCell ref="W31:X31"/>
    <mergeCell ref="N2:X11"/>
    <mergeCell ref="W19:X21"/>
    <mergeCell ref="W22:X27"/>
    <mergeCell ref="A16:X16"/>
    <mergeCell ref="W17:X17"/>
    <mergeCell ref="W18:X18"/>
    <mergeCell ref="W28:X28"/>
    <mergeCell ref="A29:U29"/>
    <mergeCell ref="W29:X29"/>
    <mergeCell ref="A1:X1"/>
    <mergeCell ref="A3:M3"/>
    <mergeCell ref="A8:L8"/>
    <mergeCell ref="A14:X14"/>
    <mergeCell ref="W15:X15"/>
  </mergeCells>
  <phoneticPr fontId="7" type="noConversion"/>
  <printOptions horizontalCentered="1"/>
  <pageMargins left="0.75138888888888899" right="0.75138888888888899" top="1" bottom="1" header="0.5" footer="0.5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行政A、B，法商学院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罗绍武</cp:lastModifiedBy>
  <dcterms:created xsi:type="dcterms:W3CDTF">2020-12-23T11:01:00Z</dcterms:created>
  <dcterms:modified xsi:type="dcterms:W3CDTF">2021-01-22T00:41:06Z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